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4"/>
  </bookViews>
  <sheets>
    <sheet name="пр 1 ВО " sheetId="6" r:id="rId1"/>
    <sheet name="пр 2  ВО " sheetId="7" r:id="rId2"/>
    <sheet name="пр 3 ВО " sheetId="8" r:id="rId3"/>
    <sheet name="пр 4 ВО " sheetId="9" r:id="rId4"/>
    <sheet name="пр 7 ВО" sheetId="10" r:id="rId5"/>
  </sheets>
  <definedNames>
    <definedName name="_GoBack" localSheetId="3">'пр 4 ВО '!$B$4</definedName>
    <definedName name="стокиобъем11">#REF!</definedName>
    <definedName name="стокиобъем12">#REF!</definedName>
    <definedName name="стокитариф11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11" i="10"/>
  <c r="D11"/>
  <c r="D14" i="8" l="1"/>
  <c r="D15" s="1"/>
  <c r="E22" i="6"/>
  <c r="C15" i="8"/>
  <c r="C17" i="7"/>
  <c r="D11"/>
  <c r="D12"/>
  <c r="D13"/>
  <c r="D14"/>
  <c r="D15"/>
  <c r="D16"/>
  <c r="D10"/>
  <c r="D16" i="6"/>
  <c r="E27" s="1"/>
  <c r="E11"/>
  <c r="E12"/>
  <c r="E13"/>
  <c r="E14"/>
  <c r="E17"/>
  <c r="E18"/>
  <c r="E19"/>
  <c r="E20"/>
  <c r="E21"/>
  <c r="E23"/>
  <c r="E24"/>
  <c r="E25"/>
  <c r="E10"/>
  <c r="A4" i="9"/>
  <c r="A4" i="7"/>
  <c r="A4" i="8" s="1"/>
  <c r="D17" i="7" l="1"/>
  <c r="E16" i="6"/>
  <c r="E15"/>
  <c r="A10" i="9"/>
  <c r="A9"/>
  <c r="E14" i="8"/>
  <c r="E13"/>
  <c r="E12"/>
  <c r="E11"/>
  <c r="E10"/>
  <c r="E9"/>
  <c r="E15" l="1"/>
</calcChain>
</file>

<file path=xl/sharedStrings.xml><?xml version="1.0" encoding="utf-8"?>
<sst xmlns="http://schemas.openxmlformats.org/spreadsheetml/2006/main" count="127" uniqueCount="100">
  <si>
    <t>№ п/п</t>
  </si>
  <si>
    <t>Наименование показателя</t>
  </si>
  <si>
    <t>Единица измерения</t>
  </si>
  <si>
    <t>2014 год</t>
  </si>
  <si>
    <t>км</t>
  </si>
  <si>
    <t>шт</t>
  </si>
  <si>
    <t>тыс.м3/сутки</t>
  </si>
  <si>
    <t>тыс.м3</t>
  </si>
  <si>
    <t>7.1.</t>
  </si>
  <si>
    <t>7.2.</t>
  </si>
  <si>
    <t>Расход электрической энергии</t>
  </si>
  <si>
    <t>тыс.кВтч</t>
  </si>
  <si>
    <t>15.1.</t>
  </si>
  <si>
    <t>кВтч/м3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</si>
  <si>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</si>
  <si>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</si>
  <si>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</si>
  <si>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</si>
  <si>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>электроэнергию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</si>
  <si>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</si>
  <si>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</si>
  <si>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</si>
  <si>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</si>
  <si>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</si>
  <si>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</si>
  <si>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</si>
  <si>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</si>
  <si>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</si>
  <si>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</si>
  <si>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</si>
  <si>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</si>
  <si>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</si>
  <si>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</si>
  <si>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</si>
  <si>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</si>
  <si>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</si>
  <si>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</si>
  <si>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</si>
  <si>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</si>
  <si>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</si>
  <si>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</si>
  <si>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</si>
  <si>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>Факт 
2012 год</t>
  </si>
  <si>
    <t>План 
2014 год</t>
  </si>
  <si>
    <t>Коэффициент использования установленной мощности</t>
  </si>
  <si>
    <t>чел.</t>
  </si>
  <si>
    <t xml:space="preserve">Количество часов предоставления услуг </t>
  </si>
  <si>
    <t>час.</t>
  </si>
  <si>
    <t>кВт·ч/м3</t>
  </si>
  <si>
    <t>Показатель (группы потребителей)</t>
  </si>
  <si>
    <t>Тарифы</t>
  </si>
  <si>
    <t>с 01.01.2014 
по 30.06.2014</t>
  </si>
  <si>
    <t>с 01.07.2014 
по 31.12.2014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</si>
  <si>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</si>
  <si>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</si>
  <si>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</si>
  <si>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</si>
  <si>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</si>
  <si>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</si>
  <si>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</si>
  <si>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</si>
  <si>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</si>
  <si>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</si>
  <si>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</si>
  <si>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</si>
  <si>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</si>
  <si>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</si>
  <si>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</si>
  <si>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</si>
  <si>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</si>
  <si>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</si>
  <si>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</si>
  <si>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</si>
  <si>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</si>
  <si>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</si>
  <si>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</si>
  <si>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</si>
  <si>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</si>
  <si>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</si>
  <si>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</si>
  <si>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</si>
  <si>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</si>
  <si>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</si>
  <si>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</si>
  <si>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</si>
  <si>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</si>
  <si>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</si>
  <si>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</si>
  <si>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</si>
  <si>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</si>
  <si>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Удельный расход электроэнергии на 1 м3 сточных вод             </t>
  </si>
  <si>
    <t>Индекс  роста цен на ГСМ</t>
  </si>
  <si>
    <t xml:space="preserve">Тарифы на водоотведение для потребителей </t>
  </si>
  <si>
    <t>Приложение № 1 к экспертному заключению по делу № 342-13в</t>
  </si>
  <si>
    <t>Приложение № 2                                                       к экспертному заключению по делу № 342-13в</t>
  </si>
  <si>
    <t>Приложение № 3 к экспертному заключению по делу № 342-13в</t>
  </si>
  <si>
    <t>Приложение № 4 к экспертному заключению по делу № 342-13в</t>
  </si>
  <si>
    <t>Приложение № 7
к экспертному заключению 
по делу № 342-13в</t>
  </si>
  <si>
    <t xml:space="preserve">общества с ограниченной ответственностью «Комфорт +»                                                                                                          (Бирилюсский район, с. Суриково, ИНН 2405000186)
</t>
  </si>
  <si>
    <t xml:space="preserve">общества с ограниченной ответственностью «Комфорт +»                                                                      (Бирилюсский район, с. Суриково, ИНН 2405000186) 
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</si>
</sst>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4">
    <xf numFmtId="0" fontId="0" fillId="0" borderId="0" xfId="0"/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2" fillId="0" borderId="5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vertical="center" wrapText="1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7" fillId="0" borderId="5" xfId="1" applyNumberFormat="1" applyFont="1" applyBorder="1" applyAlignment="1">
      <alignment horizontal="center" vertical="center" wrapText="1"/>
    </xf>
    <xf numFmtId="0" fontId="7" fillId="0" borderId="5" xfId="1" applyFont="1" applyFill="1" applyBorder="1" applyAlignment="1">
      <alignment vertical="center" wrapText="1"/>
    </xf>
    <xf numFmtId="0" fontId="2" fillId="0" borderId="5" xfId="3" applyFont="1" applyBorder="1" applyAlignment="1">
      <alignment horizontal="center" wrapText="1"/>
    </xf>
    <xf numFmtId="0" fontId="2" fillId="0" borderId="5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right"/>
    </xf>
    <xf numFmtId="0" fontId="2" fillId="0" borderId="5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8" fillId="0" borderId="0" xfId="1" applyFont="1"/>
    <xf numFmtId="0" fontId="1" fillId="0" borderId="0" xfId="1"/>
    <xf numFmtId="0" fontId="3" fillId="0" borderId="0" xfId="1" applyFont="1"/>
    <xf numFmtId="0" fontId="9" fillId="0" borderId="0" xfId="1" applyFont="1"/>
    <xf numFmtId="0" fontId="6" fillId="0" borderId="6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7" fillId="0" borderId="7" xfId="1" applyFont="1" applyFill="1" applyBorder="1" applyAlignment="1" applyProtection="1">
      <alignment vertical="center" wrapText="1"/>
    </xf>
    <xf numFmtId="0" fontId="2" fillId="0" borderId="5" xfId="1" applyFont="1" applyBorder="1" applyAlignment="1">
      <alignment wrapText="1"/>
    </xf>
    <xf numFmtId="0" fontId="1" fillId="0" borderId="0" xfId="4" applyAlignment="1">
      <alignment wrapText="1"/>
    </xf>
    <xf numFmtId="0" fontId="10" fillId="0" borderId="0" xfId="4" applyFont="1" applyAlignment="1">
      <alignment wrapText="1"/>
    </xf>
    <xf numFmtId="0" fontId="2" fillId="0" borderId="5" xfId="4" applyFont="1" applyBorder="1" applyAlignment="1">
      <alignment horizontal="center" vertical="center" wrapText="1"/>
    </xf>
    <xf numFmtId="0" fontId="2" fillId="0" borderId="5" xfId="4" applyFont="1" applyBorder="1" applyAlignment="1">
      <alignment vertical="center" wrapText="1"/>
    </xf>
    <xf numFmtId="0" fontId="11" fillId="0" borderId="0" xfId="4" applyFont="1" applyBorder="1"/>
    <xf numFmtId="0" fontId="11" fillId="0" borderId="0" xfId="4" applyFont="1" applyBorder="1" applyAlignment="1">
      <alignment wrapText="1"/>
    </xf>
    <xf numFmtId="0" fontId="2" fillId="0" borderId="3" xfId="4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 wrapText="1"/>
    </xf>
    <xf numFmtId="2" fontId="12" fillId="0" borderId="5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vertical="center" wrapText="1"/>
    </xf>
    <xf numFmtId="14" fontId="12" fillId="0" borderId="5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16" fontId="12" fillId="0" borderId="5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left" vertical="center" wrapText="1"/>
    </xf>
    <xf numFmtId="0" fontId="2" fillId="0" borderId="5" xfId="3" applyFont="1" applyBorder="1" applyAlignment="1">
      <alignment vertical="center" wrapText="1"/>
    </xf>
    <xf numFmtId="0" fontId="2" fillId="0" borderId="5" xfId="3" applyFont="1" applyFill="1" applyBorder="1" applyAlignment="1">
      <alignment horizontal="center" vertical="center" wrapText="1"/>
    </xf>
    <xf numFmtId="2" fontId="2" fillId="0" borderId="5" xfId="3" applyNumberFormat="1" applyFont="1" applyBorder="1" applyAlignment="1">
      <alignment horizontal="center" vertical="center" wrapText="1"/>
    </xf>
    <xf numFmtId="2" fontId="12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2"/>
  <sheetViews>
    <sheetView zoomScaleNormal="100" workbookViewId="0">
      <selection activeCell="B9" sqref="B9"/>
    </sheetView>
  </sheetViews>
  <sheetFormatPr defaultColWidth="39.85546875" defaultRowHeight="15.75"/>
  <cols>
    <col min="1" max="1" width="8.7109375" style="36" customWidth="1"/>
    <col min="2" max="2" width="32.7109375" style="36" customWidth="1"/>
    <col min="3" max="3" width="13.28515625" style="36" customWidth="1"/>
    <col min="4" max="4" width="14.28515625" style="36" customWidth="1"/>
    <col min="5" max="5" width="13" style="36" customWidth="1"/>
    <col min="6" max="16384" width="39.85546875" style="36"/>
  </cols>
  <sheetData>
    <row r="1" spans="1:5" ht="39" customHeight="1">
      <c r="C1" s="80" t="s">
        <v>93</v>
      </c>
      <c r="D1" s="80"/>
      <c r="E1" s="80"/>
    </row>
    <row r="2" spans="1:5" ht="16.5" customHeight="1">
      <c r="A2" s="37"/>
      <c r="B2" s="37"/>
      <c r="C2" s="38"/>
      <c r="D2" s="38"/>
      <c r="E2" s="38"/>
    </row>
    <row r="3" spans="1:5" ht="18" customHeight="1">
      <c r="A3" s="80" t="s">
        <v>58</v>
      </c>
      <c r="B3" s="80"/>
      <c r="C3" s="80"/>
      <c r="D3" s="80"/>
      <c r="E3" s="80"/>
    </row>
    <row r="4" spans="1:5" ht="45" customHeight="1">
      <c r="A4" s="68" t="s">
        <v>98</v>
      </c>
      <c r="B4" s="68"/>
      <c r="C4" s="68"/>
      <c r="D4" s="68"/>
      <c r="E4" s="68"/>
    </row>
    <row r="5" spans="1:5" ht="18.75">
      <c r="A5" s="39"/>
      <c r="B5" s="39"/>
      <c r="C5" s="39"/>
      <c r="D5" s="39"/>
      <c r="E5" s="39"/>
    </row>
    <row r="6" spans="1:5" ht="15.6" customHeight="1">
      <c r="A6" s="81" t="s">
        <v>0</v>
      </c>
      <c r="B6" s="81" t="s">
        <v>1</v>
      </c>
      <c r="C6" s="81" t="s">
        <v>2</v>
      </c>
      <c r="D6" s="81" t="s">
        <v>3</v>
      </c>
      <c r="E6" s="81"/>
    </row>
    <row r="7" spans="1:5" ht="18.600000000000001" customHeight="1">
      <c r="A7" s="81"/>
      <c r="B7" s="81"/>
      <c r="C7" s="81"/>
      <c r="D7" s="81" t="s">
        <v>59</v>
      </c>
      <c r="E7" s="81" t="s">
        <v>60</v>
      </c>
    </row>
    <row r="8" spans="1:5" ht="21" customHeight="1">
      <c r="A8" s="81"/>
      <c r="B8" s="81"/>
      <c r="C8" s="81"/>
      <c r="D8" s="81"/>
      <c r="E8" s="81"/>
    </row>
    <row r="9" spans="1:5">
      <c r="A9" s="40">
        <v>1</v>
      </c>
      <c r="B9" s="40">
        <v>2</v>
      </c>
      <c r="C9" s="40">
        <v>3</v>
      </c>
      <c r="D9" s="40">
        <v>4</v>
      </c>
      <c r="E9" s="40">
        <v>5</v>
      </c>
    </row>
    <row r="10" spans="1:5" ht="31.5">
      <c r="A10" s="40">
        <v>1</v>
      </c>
      <c r="B10" s="41" t="s">
        <v>61</v>
      </c>
      <c r="C10" s="40" t="s">
        <v>4</v>
      </c>
      <c r="D10" s="42">
        <v>2.5310000000000001</v>
      </c>
      <c r="E10" s="42">
        <f>D10</f>
        <v>2.5310000000000001</v>
      </c>
    </row>
    <row r="11" spans="1:5" ht="31.5">
      <c r="A11" s="40">
        <v>2</v>
      </c>
      <c r="B11" s="41" t="s">
        <v>62</v>
      </c>
      <c r="C11" s="40" t="s">
        <v>5</v>
      </c>
      <c r="D11" s="42">
        <v>1</v>
      </c>
      <c r="E11" s="42">
        <f t="shared" ref="E11:E25" si="0">D11</f>
        <v>1</v>
      </c>
    </row>
    <row r="12" spans="1:5" ht="31.5">
      <c r="A12" s="40">
        <v>3</v>
      </c>
      <c r="B12" s="9" t="s">
        <v>63</v>
      </c>
      <c r="C12" s="3" t="s">
        <v>6</v>
      </c>
      <c r="D12" s="42">
        <v>0.9</v>
      </c>
      <c r="E12" s="42">
        <f t="shared" si="0"/>
        <v>0.9</v>
      </c>
    </row>
    <row r="13" spans="1:5" ht="31.5">
      <c r="A13" s="40">
        <v>4</v>
      </c>
      <c r="B13" s="9" t="s">
        <v>64</v>
      </c>
      <c r="C13" s="40" t="s">
        <v>5</v>
      </c>
      <c r="D13" s="61">
        <v>1</v>
      </c>
      <c r="E13" s="61">
        <f t="shared" si="0"/>
        <v>1</v>
      </c>
    </row>
    <row r="14" spans="1:5" ht="31.5">
      <c r="A14" s="40">
        <v>5</v>
      </c>
      <c r="B14" s="9" t="s">
        <v>65</v>
      </c>
      <c r="C14" s="3" t="s">
        <v>6</v>
      </c>
      <c r="D14" s="61">
        <v>0.9</v>
      </c>
      <c r="E14" s="61">
        <f t="shared" si="0"/>
        <v>0.9</v>
      </c>
    </row>
    <row r="15" spans="1:5" ht="31.5">
      <c r="A15" s="40">
        <v>6</v>
      </c>
      <c r="B15" s="9" t="s">
        <v>66</v>
      </c>
      <c r="C15" s="3" t="s">
        <v>6</v>
      </c>
      <c r="D15" s="61">
        <v>7.0000000000000007E-2</v>
      </c>
      <c r="E15" s="61">
        <f t="shared" si="0"/>
        <v>7.0000000000000007E-2</v>
      </c>
    </row>
    <row r="16" spans="1:5" ht="32.25" customHeight="1">
      <c r="A16" s="40">
        <v>7</v>
      </c>
      <c r="B16" s="43" t="s">
        <v>67</v>
      </c>
      <c r="C16" s="40" t="s">
        <v>7</v>
      </c>
      <c r="D16" s="42">
        <f>D17+D18+D19+D20</f>
        <v>24.341999999999999</v>
      </c>
      <c r="E16" s="42">
        <f>E17+E18+E19+E20</f>
        <v>24.341999999999999</v>
      </c>
    </row>
    <row r="17" spans="1:5" ht="20.45" customHeight="1">
      <c r="A17" s="40" t="s">
        <v>8</v>
      </c>
      <c r="B17" s="43" t="s">
        <v>68</v>
      </c>
      <c r="C17" s="40" t="s">
        <v>7</v>
      </c>
      <c r="D17" s="42">
        <v>17.715</v>
      </c>
      <c r="E17" s="42">
        <f t="shared" si="0"/>
        <v>17.715</v>
      </c>
    </row>
    <row r="18" spans="1:5" ht="16.149999999999999" customHeight="1">
      <c r="A18" s="40" t="s">
        <v>9</v>
      </c>
      <c r="B18" s="43" t="s">
        <v>69</v>
      </c>
      <c r="C18" s="40" t="s">
        <v>7</v>
      </c>
      <c r="D18" s="42">
        <v>0</v>
      </c>
      <c r="E18" s="42">
        <f t="shared" si="0"/>
        <v>0</v>
      </c>
    </row>
    <row r="19" spans="1:5" ht="17.45" customHeight="1">
      <c r="A19" s="40" t="s">
        <v>70</v>
      </c>
      <c r="B19" s="43" t="s">
        <v>71</v>
      </c>
      <c r="C19" s="40" t="s">
        <v>7</v>
      </c>
      <c r="D19" s="42">
        <v>2.319</v>
      </c>
      <c r="E19" s="42">
        <f t="shared" si="0"/>
        <v>2.319</v>
      </c>
    </row>
    <row r="20" spans="1:5" ht="20.45" customHeight="1">
      <c r="A20" s="40" t="s">
        <v>72</v>
      </c>
      <c r="B20" s="43" t="s">
        <v>73</v>
      </c>
      <c r="C20" s="40" t="s">
        <v>7</v>
      </c>
      <c r="D20" s="42">
        <v>4.3079999999999998</v>
      </c>
      <c r="E20" s="42">
        <f t="shared" si="0"/>
        <v>4.3079999999999998</v>
      </c>
    </row>
    <row r="21" spans="1:5" ht="19.149999999999999" customHeight="1">
      <c r="A21" s="44" t="s">
        <v>74</v>
      </c>
      <c r="B21" s="43" t="s">
        <v>75</v>
      </c>
      <c r="C21" s="40" t="s">
        <v>7</v>
      </c>
      <c r="D21" s="42">
        <v>0</v>
      </c>
      <c r="E21" s="42">
        <f t="shared" si="0"/>
        <v>0</v>
      </c>
    </row>
    <row r="22" spans="1:5" ht="33.75" customHeight="1">
      <c r="A22" s="44" t="s">
        <v>76</v>
      </c>
      <c r="B22" s="43" t="s">
        <v>77</v>
      </c>
      <c r="C22" s="40" t="s">
        <v>7</v>
      </c>
      <c r="D22" s="42">
        <v>24.341999999999999</v>
      </c>
      <c r="E22" s="42">
        <f t="shared" si="0"/>
        <v>24.341999999999999</v>
      </c>
    </row>
    <row r="23" spans="1:5" ht="33.75" customHeight="1">
      <c r="A23" s="45">
        <v>9</v>
      </c>
      <c r="B23" s="43" t="s">
        <v>78</v>
      </c>
      <c r="C23" s="40" t="s">
        <v>7</v>
      </c>
      <c r="D23" s="42">
        <v>0</v>
      </c>
      <c r="E23" s="42">
        <f t="shared" si="0"/>
        <v>0</v>
      </c>
    </row>
    <row r="24" spans="1:5" ht="33.75" customHeight="1">
      <c r="A24" s="45" t="s">
        <v>79</v>
      </c>
      <c r="B24" s="43" t="s">
        <v>80</v>
      </c>
      <c r="C24" s="40" t="s">
        <v>7</v>
      </c>
      <c r="D24" s="42">
        <v>0</v>
      </c>
      <c r="E24" s="42">
        <f t="shared" si="0"/>
        <v>0</v>
      </c>
    </row>
    <row r="25" spans="1:5" ht="20.45" customHeight="1">
      <c r="A25" s="40">
        <v>11</v>
      </c>
      <c r="B25" s="43" t="s">
        <v>10</v>
      </c>
      <c r="C25" s="40" t="s">
        <v>11</v>
      </c>
      <c r="D25" s="42">
        <v>0</v>
      </c>
      <c r="E25" s="42">
        <f t="shared" si="0"/>
        <v>0</v>
      </c>
    </row>
    <row r="26" spans="1:5" ht="59.25">
      <c r="A26" s="40">
        <v>12</v>
      </c>
      <c r="B26" s="43" t="s">
        <v>81</v>
      </c>
      <c r="C26" s="40"/>
      <c r="D26" s="42"/>
      <c r="E26" s="42"/>
    </row>
    <row r="27" spans="1:5" ht="15.75" customHeight="1">
      <c r="A27" s="40" t="s">
        <v>82</v>
      </c>
      <c r="B27" s="43" t="s">
        <v>83</v>
      </c>
      <c r="C27" s="7" t="s">
        <v>13</v>
      </c>
      <c r="D27" s="42">
        <v>0.73</v>
      </c>
      <c r="E27" s="42">
        <f>D27</f>
        <v>0.73</v>
      </c>
    </row>
    <row r="28" spans="1:5" ht="36.75" customHeight="1">
      <c r="A28" s="40">
        <v>13</v>
      </c>
      <c r="B28" s="6" t="s">
        <v>14</v>
      </c>
      <c r="C28" s="6"/>
      <c r="D28" s="42"/>
      <c r="E28" s="42"/>
    </row>
    <row r="29" spans="1:5">
      <c r="A29" s="40">
        <v>14</v>
      </c>
      <c r="B29" s="11" t="s">
        <v>15</v>
      </c>
      <c r="C29" s="10" t="s">
        <v>16</v>
      </c>
      <c r="D29" s="4">
        <v>105.6</v>
      </c>
      <c r="E29" s="42">
        <v>105.6</v>
      </c>
    </row>
    <row r="30" spans="1:5" ht="31.5">
      <c r="A30" s="40">
        <v>15</v>
      </c>
      <c r="B30" s="5" t="s">
        <v>17</v>
      </c>
      <c r="C30" s="5"/>
      <c r="D30" s="4"/>
      <c r="E30" s="42"/>
    </row>
    <row r="31" spans="1:5">
      <c r="A31" s="46" t="s">
        <v>12</v>
      </c>
      <c r="B31" s="5" t="s">
        <v>18</v>
      </c>
      <c r="C31" s="3" t="s">
        <v>16</v>
      </c>
      <c r="D31" s="4">
        <v>107.3</v>
      </c>
      <c r="E31" s="42">
        <v>107.3</v>
      </c>
    </row>
    <row r="32" spans="1:5">
      <c r="A32" s="40">
        <v>16</v>
      </c>
      <c r="B32" s="5" t="s">
        <v>91</v>
      </c>
      <c r="C32" s="3" t="s">
        <v>16</v>
      </c>
      <c r="D32" s="4">
        <v>103</v>
      </c>
      <c r="E32" s="42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zoomScaleNormal="100" workbookViewId="0">
      <selection activeCell="C11" sqref="C11"/>
    </sheetView>
  </sheetViews>
  <sheetFormatPr defaultRowHeight="15.75"/>
  <cols>
    <col min="1" max="1" width="8.28515625" style="12" customWidth="1"/>
    <col min="2" max="2" width="28.85546875" style="12" customWidth="1"/>
    <col min="3" max="3" width="13.5703125" style="12" customWidth="1"/>
    <col min="4" max="4" width="14.140625" style="12" customWidth="1"/>
    <col min="5" max="5" width="16.5703125" style="12" customWidth="1"/>
    <col min="6" max="6" width="9.140625" style="12"/>
    <col min="7" max="7" width="22" style="12" customWidth="1"/>
    <col min="8" max="16384" width="9.140625" style="12"/>
  </cols>
  <sheetData>
    <row r="1" spans="1:7" ht="60.75" customHeight="1">
      <c r="D1" s="67" t="s">
        <v>94</v>
      </c>
      <c r="E1" s="67"/>
    </row>
    <row r="2" spans="1:7" ht="16.5" customHeight="1">
      <c r="A2" s="13"/>
      <c r="B2" s="13"/>
      <c r="C2" s="13"/>
      <c r="D2" s="13"/>
      <c r="E2" s="13"/>
    </row>
    <row r="3" spans="1:7" ht="21.75" customHeight="1">
      <c r="A3" s="68" t="s">
        <v>84</v>
      </c>
      <c r="B3" s="68"/>
      <c r="C3" s="68"/>
      <c r="D3" s="68"/>
      <c r="E3" s="68"/>
      <c r="G3" s="1"/>
    </row>
    <row r="4" spans="1:7" ht="44.25" customHeight="1">
      <c r="A4" s="68" t="str">
        <f>'пр 1 ВО '!A4:E4</f>
        <v xml:space="preserve">общества с ограниченной ответственностью «Комфорт +»                                                                                                          (Бирилюсский район, с. Суриково, ИНН 2405000186)
</v>
      </c>
      <c r="B4" s="68"/>
      <c r="C4" s="68"/>
      <c r="D4" s="68"/>
      <c r="E4" s="68"/>
    </row>
    <row r="5" spans="1:7" ht="16.5" customHeight="1">
      <c r="E5" s="14" t="s">
        <v>19</v>
      </c>
    </row>
    <row r="6" spans="1:7" ht="17.25" customHeight="1">
      <c r="A6" s="69" t="s">
        <v>0</v>
      </c>
      <c r="B6" s="69" t="s">
        <v>20</v>
      </c>
      <c r="C6" s="69" t="s">
        <v>3</v>
      </c>
      <c r="D6" s="82"/>
      <c r="E6" s="82"/>
    </row>
    <row r="7" spans="1:7" ht="32.25" customHeight="1">
      <c r="A7" s="69"/>
      <c r="B7" s="69"/>
      <c r="C7" s="69" t="s">
        <v>85</v>
      </c>
      <c r="D7" s="69"/>
      <c r="E7" s="69"/>
    </row>
    <row r="8" spans="1:7" ht="67.5" customHeight="1">
      <c r="A8" s="69"/>
      <c r="B8" s="69"/>
      <c r="C8" s="3" t="s">
        <v>21</v>
      </c>
      <c r="D8" s="3" t="s">
        <v>22</v>
      </c>
      <c r="E8" s="15" t="s">
        <v>23</v>
      </c>
    </row>
    <row r="9" spans="1:7">
      <c r="A9" s="15">
        <v>1</v>
      </c>
      <c r="B9" s="15">
        <v>2</v>
      </c>
      <c r="C9" s="15">
        <v>3</v>
      </c>
      <c r="D9" s="15">
        <v>4</v>
      </c>
      <c r="E9" s="15">
        <v>5</v>
      </c>
    </row>
    <row r="10" spans="1:7">
      <c r="A10" s="16">
        <v>1</v>
      </c>
      <c r="B10" s="17" t="s">
        <v>24</v>
      </c>
      <c r="C10" s="47">
        <v>632.58399999999995</v>
      </c>
      <c r="D10" s="47">
        <f>C10</f>
        <v>632.58399999999995</v>
      </c>
      <c r="E10" s="48">
        <v>0</v>
      </c>
    </row>
    <row r="11" spans="1:7">
      <c r="A11" s="18">
        <v>2</v>
      </c>
      <c r="B11" s="19" t="s">
        <v>25</v>
      </c>
      <c r="C11" s="49">
        <v>71.0548</v>
      </c>
      <c r="D11" s="47">
        <f t="shared" ref="D11:D16" si="0">C11</f>
        <v>71.0548</v>
      </c>
      <c r="E11" s="48">
        <v>0</v>
      </c>
    </row>
    <row r="12" spans="1:7" ht="31.5">
      <c r="A12" s="18">
        <v>3</v>
      </c>
      <c r="B12" s="19" t="s">
        <v>26</v>
      </c>
      <c r="C12" s="49">
        <v>465.79</v>
      </c>
      <c r="D12" s="47">
        <f t="shared" si="0"/>
        <v>465.79</v>
      </c>
      <c r="E12" s="48">
        <v>0</v>
      </c>
    </row>
    <row r="13" spans="1:7" ht="32.25" customHeight="1">
      <c r="A13" s="18">
        <v>4</v>
      </c>
      <c r="B13" s="17" t="s">
        <v>27</v>
      </c>
      <c r="C13" s="8">
        <v>0</v>
      </c>
      <c r="D13" s="47">
        <f t="shared" si="0"/>
        <v>0</v>
      </c>
      <c r="E13" s="48">
        <v>0</v>
      </c>
    </row>
    <row r="14" spans="1:7" ht="47.25">
      <c r="A14" s="18">
        <v>5</v>
      </c>
      <c r="B14" s="17" t="s">
        <v>28</v>
      </c>
      <c r="C14" s="8">
        <v>0</v>
      </c>
      <c r="D14" s="47">
        <f t="shared" si="0"/>
        <v>0</v>
      </c>
      <c r="E14" s="48">
        <v>0</v>
      </c>
    </row>
    <row r="15" spans="1:7" ht="47.25">
      <c r="A15" s="18">
        <v>6</v>
      </c>
      <c r="B15" s="17" t="s">
        <v>29</v>
      </c>
      <c r="C15" s="8">
        <v>48.347000000000001</v>
      </c>
      <c r="D15" s="47">
        <f t="shared" si="0"/>
        <v>48.347000000000001</v>
      </c>
      <c r="E15" s="48">
        <v>0</v>
      </c>
    </row>
    <row r="16" spans="1:7" ht="37.5" customHeight="1">
      <c r="A16" s="18">
        <v>7</v>
      </c>
      <c r="B16" s="17" t="s">
        <v>30</v>
      </c>
      <c r="C16" s="8">
        <v>0</v>
      </c>
      <c r="D16" s="47">
        <f t="shared" si="0"/>
        <v>0</v>
      </c>
      <c r="E16" s="48">
        <v>0</v>
      </c>
    </row>
    <row r="17" spans="1:5">
      <c r="A17" s="20">
        <v>8</v>
      </c>
      <c r="B17" s="17" t="s">
        <v>31</v>
      </c>
      <c r="C17" s="8">
        <f>SUM(C10:C16)</f>
        <v>1217.7757999999999</v>
      </c>
      <c r="D17" s="8">
        <f>SUM(D10:D16)</f>
        <v>1217.7757999999999</v>
      </c>
      <c r="E17" s="50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C15" sqref="C15"/>
    </sheetView>
  </sheetViews>
  <sheetFormatPr defaultRowHeight="12.75"/>
  <cols>
    <col min="1" max="1" width="6.5703125" style="22" customWidth="1"/>
    <col min="2" max="2" width="33.140625" style="22" customWidth="1"/>
    <col min="3" max="3" width="13.28515625" style="22" customWidth="1"/>
    <col min="4" max="4" width="12.42578125" style="22" customWidth="1"/>
    <col min="5" max="5" width="15" style="22" customWidth="1"/>
    <col min="6" max="6" width="22" style="22" customWidth="1"/>
    <col min="7" max="16384" width="9.140625" style="22"/>
  </cols>
  <sheetData>
    <row r="1" spans="1:8" ht="42.75" customHeight="1">
      <c r="A1" s="21"/>
      <c r="B1" s="21"/>
      <c r="C1" s="62" t="s">
        <v>95</v>
      </c>
      <c r="D1" s="62"/>
      <c r="E1" s="62"/>
    </row>
    <row r="2" spans="1:8" ht="18.75">
      <c r="A2" s="23"/>
      <c r="B2" s="23"/>
      <c r="C2" s="23"/>
      <c r="D2" s="23"/>
      <c r="E2" s="24"/>
    </row>
    <row r="3" spans="1:8" ht="34.5" customHeight="1">
      <c r="A3" s="70" t="s">
        <v>86</v>
      </c>
      <c r="B3" s="70"/>
      <c r="C3" s="70"/>
      <c r="D3" s="70"/>
      <c r="E3" s="70"/>
    </row>
    <row r="4" spans="1:8" ht="45" customHeight="1">
      <c r="A4" s="68" t="str">
        <f>'пр 2  ВО '!A4:E4</f>
        <v xml:space="preserve">общества с ограниченной ответственностью «Комфорт +»                                                                                                          (Бирилюсский район, с. Суриково, ИНН 2405000186)
</v>
      </c>
      <c r="B4" s="68"/>
      <c r="C4" s="68"/>
      <c r="D4" s="68"/>
      <c r="E4" s="68"/>
      <c r="F4" s="1"/>
      <c r="G4" s="2"/>
      <c r="H4" s="2"/>
    </row>
    <row r="5" spans="1:8" ht="18.75">
      <c r="A5" s="25"/>
      <c r="B5" s="25"/>
      <c r="C5" s="25"/>
      <c r="D5" s="25"/>
      <c r="E5" s="25"/>
      <c r="F5" s="2"/>
      <c r="G5" s="2"/>
      <c r="H5" s="2"/>
    </row>
    <row r="6" spans="1:8" ht="28.15" customHeight="1">
      <c r="A6" s="63" t="s">
        <v>0</v>
      </c>
      <c r="B6" s="63" t="s">
        <v>32</v>
      </c>
      <c r="C6" s="65" t="s">
        <v>33</v>
      </c>
      <c r="D6" s="66"/>
      <c r="E6" s="63" t="s">
        <v>23</v>
      </c>
    </row>
    <row r="7" spans="1:8" ht="37.15" customHeight="1">
      <c r="A7" s="64"/>
      <c r="B7" s="64"/>
      <c r="C7" s="3" t="s">
        <v>34</v>
      </c>
      <c r="D7" s="3" t="s">
        <v>22</v>
      </c>
      <c r="E7" s="64"/>
    </row>
    <row r="8" spans="1:8" s="26" customFormat="1" ht="15.75">
      <c r="A8" s="3">
        <v>1</v>
      </c>
      <c r="B8" s="3">
        <v>2</v>
      </c>
      <c r="C8" s="3">
        <v>3</v>
      </c>
      <c r="D8" s="3">
        <v>4</v>
      </c>
      <c r="E8" s="3">
        <v>5</v>
      </c>
    </row>
    <row r="9" spans="1:8" ht="94.5">
      <c r="A9" s="3">
        <v>1</v>
      </c>
      <c r="B9" s="17" t="s">
        <v>35</v>
      </c>
      <c r="C9" s="4">
        <v>0</v>
      </c>
      <c r="D9" s="4">
        <v>0</v>
      </c>
      <c r="E9" s="4">
        <f t="shared" ref="E9:E14" si="0">+C9-D9</f>
        <v>0</v>
      </c>
    </row>
    <row r="10" spans="1:8" ht="42" customHeight="1">
      <c r="A10" s="3">
        <v>2</v>
      </c>
      <c r="B10" s="27" t="s">
        <v>36</v>
      </c>
      <c r="C10" s="8">
        <v>0</v>
      </c>
      <c r="D10" s="8">
        <v>0</v>
      </c>
      <c r="E10" s="4">
        <f t="shared" si="0"/>
        <v>0</v>
      </c>
    </row>
    <row r="11" spans="1:8" ht="24.75" customHeight="1">
      <c r="A11" s="3">
        <v>3</v>
      </c>
      <c r="B11" s="27" t="s">
        <v>37</v>
      </c>
      <c r="C11" s="8">
        <v>0</v>
      </c>
      <c r="D11" s="8">
        <v>0</v>
      </c>
      <c r="E11" s="4">
        <f t="shared" si="0"/>
        <v>0</v>
      </c>
    </row>
    <row r="12" spans="1:8" ht="17.25" customHeight="1">
      <c r="A12" s="3">
        <v>4</v>
      </c>
      <c r="B12" s="28" t="s">
        <v>38</v>
      </c>
      <c r="C12" s="4">
        <v>0</v>
      </c>
      <c r="D12" s="4">
        <v>0</v>
      </c>
      <c r="E12" s="4">
        <f t="shared" si="0"/>
        <v>0</v>
      </c>
    </row>
    <row r="13" spans="1:8" ht="17.25" customHeight="1">
      <c r="A13" s="3">
        <v>5</v>
      </c>
      <c r="B13" s="28" t="s">
        <v>39</v>
      </c>
      <c r="C13" s="4">
        <v>0</v>
      </c>
      <c r="D13" s="4">
        <v>0</v>
      </c>
      <c r="E13" s="4">
        <f t="shared" si="0"/>
        <v>0</v>
      </c>
    </row>
    <row r="14" spans="1:8" ht="17.25" customHeight="1">
      <c r="A14" s="3">
        <v>6</v>
      </c>
      <c r="B14" s="28" t="s">
        <v>40</v>
      </c>
      <c r="C14" s="4">
        <v>37.659999999999997</v>
      </c>
      <c r="D14" s="4">
        <f>C14</f>
        <v>37.659999999999997</v>
      </c>
      <c r="E14" s="4">
        <f t="shared" si="0"/>
        <v>0</v>
      </c>
    </row>
    <row r="15" spans="1:8" ht="17.25" customHeight="1">
      <c r="A15" s="3">
        <v>7</v>
      </c>
      <c r="B15" s="17" t="s">
        <v>41</v>
      </c>
      <c r="C15" s="4">
        <f>SUM(C9:C14)</f>
        <v>37.659999999999997</v>
      </c>
      <c r="D15" s="4">
        <f>SUM(D9:D14)</f>
        <v>37.659999999999997</v>
      </c>
      <c r="E15" s="4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2"/>
  <sheetViews>
    <sheetView zoomScaleNormal="100" workbookViewId="0">
      <selection activeCell="G15" sqref="G15"/>
    </sheetView>
  </sheetViews>
  <sheetFormatPr defaultRowHeight="15.75"/>
  <cols>
    <col min="1" max="1" width="7.7109375" style="52" customWidth="1"/>
    <col min="2" max="2" width="35.5703125" style="52" customWidth="1"/>
    <col min="3" max="5" width="12.5703125" style="52" customWidth="1"/>
    <col min="6" max="6" width="9.140625" style="52"/>
    <col min="7" max="7" width="27.85546875" style="52" customWidth="1"/>
    <col min="8" max="16384" width="9.140625" style="52"/>
  </cols>
  <sheetData>
    <row r="1" spans="1:7" ht="58.5" customHeight="1">
      <c r="A1" s="51"/>
      <c r="B1" s="51"/>
      <c r="C1" s="83" t="s">
        <v>96</v>
      </c>
      <c r="D1" s="83"/>
      <c r="E1" s="83"/>
    </row>
    <row r="2" spans="1:7" ht="17.25" customHeight="1">
      <c r="A2" s="51"/>
      <c r="B2" s="53"/>
      <c r="C2" s="51"/>
      <c r="D2" s="51"/>
      <c r="E2" s="51"/>
    </row>
    <row r="3" spans="1:7" ht="21.75" customHeight="1">
      <c r="A3" s="71" t="s">
        <v>87</v>
      </c>
      <c r="B3" s="71"/>
      <c r="C3" s="71"/>
      <c r="D3" s="71"/>
      <c r="E3" s="71"/>
      <c r="G3" s="30"/>
    </row>
    <row r="4" spans="1:7" ht="41.25" customHeight="1">
      <c r="A4" s="68" t="str">
        <f>'пр 1 ВО '!A4:E4</f>
        <v xml:space="preserve">общества с ограниченной ответственностью «Комфорт +»                                                                                                          (Бирилюсский район, с. Суриково, ИНН 2405000186)
</v>
      </c>
      <c r="B4" s="68"/>
      <c r="C4" s="68"/>
      <c r="D4" s="68"/>
      <c r="E4" s="68"/>
      <c r="G4" s="29"/>
    </row>
    <row r="5" spans="1:7" ht="17.25" customHeight="1">
      <c r="A5" s="54"/>
      <c r="B5" s="54"/>
      <c r="C5" s="54"/>
      <c r="D5" s="54"/>
      <c r="E5" s="54"/>
      <c r="G5" s="29"/>
    </row>
    <row r="6" spans="1:7" ht="40.5" customHeight="1">
      <c r="A6" s="55" t="s">
        <v>0</v>
      </c>
      <c r="B6" s="56" t="s">
        <v>1</v>
      </c>
      <c r="C6" s="55" t="s">
        <v>2</v>
      </c>
      <c r="D6" s="56" t="s">
        <v>42</v>
      </c>
      <c r="E6" s="56" t="s">
        <v>43</v>
      </c>
      <c r="G6" s="1"/>
    </row>
    <row r="7" spans="1:7">
      <c r="A7" s="56">
        <v>1</v>
      </c>
      <c r="B7" s="56">
        <v>2</v>
      </c>
      <c r="C7" s="56">
        <v>3</v>
      </c>
      <c r="D7" s="56">
        <v>4</v>
      </c>
      <c r="E7" s="56">
        <v>5</v>
      </c>
      <c r="G7" s="29"/>
    </row>
    <row r="8" spans="1:7" ht="32.25" customHeight="1">
      <c r="A8" s="56">
        <v>1</v>
      </c>
      <c r="B8" s="57" t="s">
        <v>44</v>
      </c>
      <c r="C8" s="56" t="s">
        <v>16</v>
      </c>
      <c r="D8" s="60">
        <v>0</v>
      </c>
      <c r="E8" s="60">
        <v>7.78</v>
      </c>
      <c r="G8" s="30"/>
    </row>
    <row r="9" spans="1:7" ht="37.5" customHeight="1">
      <c r="A9" s="56">
        <f>A8+1</f>
        <v>2</v>
      </c>
      <c r="B9" s="58" t="s">
        <v>88</v>
      </c>
      <c r="C9" s="56" t="s">
        <v>45</v>
      </c>
      <c r="D9" s="59">
        <v>0</v>
      </c>
      <c r="E9" s="59">
        <v>314</v>
      </c>
    </row>
    <row r="10" spans="1:7" ht="35.25" customHeight="1">
      <c r="A10" s="56">
        <f>A9+1</f>
        <v>3</v>
      </c>
      <c r="B10" s="58" t="s">
        <v>46</v>
      </c>
      <c r="C10" s="56" t="s">
        <v>47</v>
      </c>
      <c r="D10" s="56">
        <v>0</v>
      </c>
      <c r="E10" s="56">
        <v>8760</v>
      </c>
    </row>
    <row r="11" spans="1:7" ht="42" customHeight="1">
      <c r="A11" s="56">
        <v>4</v>
      </c>
      <c r="B11" s="57" t="s">
        <v>90</v>
      </c>
      <c r="C11" s="56"/>
      <c r="D11" s="56"/>
      <c r="E11" s="60"/>
    </row>
    <row r="12" spans="1:7" ht="15.75" customHeight="1">
      <c r="A12" s="56" t="s">
        <v>89</v>
      </c>
      <c r="B12" s="43" t="s">
        <v>83</v>
      </c>
      <c r="C12" s="7" t="s">
        <v>48</v>
      </c>
      <c r="D12" s="42">
        <v>0</v>
      </c>
      <c r="E12" s="42">
        <v>0.73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11"/>
  <sheetViews>
    <sheetView tabSelected="1" workbookViewId="0">
      <selection activeCell="D10" sqref="D10"/>
    </sheetView>
  </sheetViews>
  <sheetFormatPr defaultRowHeight="15"/>
  <cols>
    <col min="1" max="1" width="5.85546875" style="33" customWidth="1"/>
    <col min="2" max="2" width="30.5703125" style="33" customWidth="1"/>
    <col min="3" max="3" width="13.140625" style="33" customWidth="1"/>
    <col min="4" max="5" width="17.42578125" style="33" customWidth="1"/>
    <col min="6" max="16384" width="9.140625" style="33"/>
  </cols>
  <sheetData>
    <row r="1" spans="1:7" ht="60" customHeight="1">
      <c r="D1" s="72" t="s">
        <v>97</v>
      </c>
      <c r="E1" s="73"/>
    </row>
    <row r="2" spans="1:7" ht="15.75" customHeight="1"/>
    <row r="3" spans="1:7" ht="27" customHeight="1">
      <c r="A3" s="74" t="s">
        <v>92</v>
      </c>
      <c r="B3" s="74"/>
      <c r="C3" s="74"/>
      <c r="D3" s="74"/>
      <c r="E3" s="74"/>
      <c r="F3" s="75"/>
      <c r="G3" s="75"/>
    </row>
    <row r="4" spans="1:7" ht="48" customHeight="1">
      <c r="A4" s="68" t="s">
        <v>99</v>
      </c>
      <c r="B4" s="68"/>
      <c r="C4" s="68"/>
      <c r="D4" s="68"/>
      <c r="E4" s="68"/>
    </row>
    <row r="6" spans="1:7" s="34" customFormat="1" ht="23.25" customHeight="1">
      <c r="A6" s="76" t="s">
        <v>0</v>
      </c>
      <c r="B6" s="76" t="s">
        <v>49</v>
      </c>
      <c r="C6" s="76" t="s">
        <v>2</v>
      </c>
      <c r="D6" s="78" t="s">
        <v>50</v>
      </c>
      <c r="E6" s="79"/>
    </row>
    <row r="7" spans="1:7" s="34" customFormat="1" ht="45.75" customHeight="1">
      <c r="A7" s="77"/>
      <c r="B7" s="77"/>
      <c r="C7" s="77"/>
      <c r="D7" s="31" t="s">
        <v>51</v>
      </c>
      <c r="E7" s="31" t="s">
        <v>52</v>
      </c>
    </row>
    <row r="8" spans="1:7" s="34" customFormat="1" ht="15.75" customHeight="1">
      <c r="A8" s="31">
        <v>1</v>
      </c>
      <c r="B8" s="31">
        <v>2</v>
      </c>
      <c r="C8" s="31">
        <v>3</v>
      </c>
      <c r="D8" s="31">
        <v>4</v>
      </c>
      <c r="E8" s="31">
        <v>5</v>
      </c>
    </row>
    <row r="9" spans="1:7" ht="15.75">
      <c r="A9" s="31">
        <v>1</v>
      </c>
      <c r="B9" s="32" t="s">
        <v>85</v>
      </c>
      <c r="C9" s="31"/>
      <c r="D9" s="32"/>
      <c r="E9" s="35"/>
    </row>
    <row r="10" spans="1:7" ht="52.5" customHeight="1">
      <c r="A10" s="31" t="s">
        <v>53</v>
      </c>
      <c r="B10" s="32" t="s">
        <v>54</v>
      </c>
      <c r="C10" s="31" t="s">
        <v>55</v>
      </c>
      <c r="D10" s="31">
        <v>50.22</v>
      </c>
      <c r="E10" s="31">
        <v>52.93</v>
      </c>
    </row>
    <row r="11" spans="1:7" ht="31.5">
      <c r="A11" s="31" t="s">
        <v>56</v>
      </c>
      <c r="B11" s="32" t="s">
        <v>57</v>
      </c>
      <c r="C11" s="31" t="s">
        <v>55</v>
      </c>
      <c r="D11" s="31">
        <f>D10</f>
        <v>50.22</v>
      </c>
      <c r="E11" s="31">
        <f>E10</f>
        <v>52.93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 1 ВО </vt:lpstr>
      <vt:lpstr>пр 2  ВО </vt:lpstr>
      <vt:lpstr>пр 3 ВО </vt:lpstr>
      <vt:lpstr>пр 4 ВО </vt:lpstr>
      <vt:lpstr>пр 7 ВО</vt:lpstr>
      <vt:lpstr>'пр 4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2013-12-11T05:03:33Z</cp:lastPrinted>
  <dcterms:created xsi:type="dcterms:W3CDTF">2013-11-12T05:14:00Z</dcterms:created>
  <dcterms:modified xsi:type="dcterms:W3CDTF">2013-12-11T05:04:24Z</dcterms:modified>
</cp:coreProperties>
</file>